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515" windowHeight="1437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7" i="1"/>
  <c r="E8"/>
  <c r="E9"/>
  <c r="E10"/>
  <c r="E11"/>
  <c r="E12"/>
  <c r="E6"/>
  <c r="B7"/>
  <c r="C7" s="1"/>
  <c r="F7" s="1"/>
  <c r="B12"/>
  <c r="C12" s="1"/>
  <c r="F12" s="1"/>
  <c r="B11"/>
  <c r="C11" s="1"/>
  <c r="F11" s="1"/>
  <c r="B10"/>
  <c r="C10" s="1"/>
  <c r="F10" s="1"/>
  <c r="B9"/>
  <c r="C9" s="1"/>
  <c r="F9" s="1"/>
  <c r="B8"/>
  <c r="C8" s="1"/>
  <c r="F8" s="1"/>
  <c r="B6"/>
  <c r="C6" s="1"/>
  <c r="F6" s="1"/>
  <c r="F14" s="1"/>
  <c r="F16" s="1"/>
</calcChain>
</file>

<file path=xl/sharedStrings.xml><?xml version="1.0" encoding="utf-8"?>
<sst xmlns="http://schemas.openxmlformats.org/spreadsheetml/2006/main" count="24" uniqueCount="24">
  <si>
    <t>Dell Express Service Code aus Service Tag errechnen</t>
  </si>
  <si>
    <t>Service-Tag:</t>
  </si>
  <si>
    <t>Zeichen 1</t>
  </si>
  <si>
    <t>* 36^6</t>
  </si>
  <si>
    <t>* 36^0</t>
  </si>
  <si>
    <t>* 36^1</t>
  </si>
  <si>
    <t>* 36^2</t>
  </si>
  <si>
    <t>* 36^3</t>
  </si>
  <si>
    <t>* 36^4</t>
  </si>
  <si>
    <t>* 36^5</t>
  </si>
  <si>
    <t>Summe</t>
  </si>
  <si>
    <t>Zeichen 2</t>
  </si>
  <si>
    <t>Zeichen 3</t>
  </si>
  <si>
    <t>Zeichen 4</t>
  </si>
  <si>
    <t>Zeichen 5</t>
  </si>
  <si>
    <t>Zeichen 6</t>
  </si>
  <si>
    <t>Zeichen 7</t>
  </si>
  <si>
    <t>Service-Tag</t>
  </si>
  <si>
    <t>Code-Nummer</t>
  </si>
  <si>
    <t>Potenz</t>
  </si>
  <si>
    <t>Potenzwert</t>
  </si>
  <si>
    <t>Summe Code-Nr * Potenzwert</t>
  </si>
  <si>
    <t>Express Service Code</t>
  </si>
  <si>
    <t>G2S915J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</si>
</sst>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F16" sqref="F16"/>
    </sheetView>
  </sheetViews>
  <sheetFormatPr baseColWidth="10" defaultRowHeight="15"/>
  <cols>
    <col min="1" max="1" width="13.28515625" customWidth="1"/>
    <col min="3" max="3" width="13.85546875" customWidth="1"/>
    <col min="6" max="6" width="28.7109375" customWidth="1"/>
    <col min="7" max="7" width="11.85546875" customWidth="1"/>
  </cols>
  <sheetData>
    <row r="1" spans="1:6" ht="18.75">
      <c r="A1" s="3" t="s">
        <v>0</v>
      </c>
    </row>
    <row r="3" spans="1:6">
      <c r="A3" s="2" t="s">
        <v>1</v>
      </c>
      <c r="B3" s="5" t="s">
        <v>23</v>
      </c>
    </row>
    <row r="5" spans="1:6">
      <c r="A5" s="2"/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</row>
    <row r="6" spans="1:6">
      <c r="A6" t="s">
        <v>2</v>
      </c>
      <c r="B6" t="str">
        <f>MID(B$3,1,1)</f>
        <v>G</v>
      </c>
      <c r="C6" s="1">
        <f>IF(CODE(B6)&gt;64,CODE(B6)-55,B6)</f>
        <v>16</v>
      </c>
      <c r="D6" t="s">
        <v>3</v>
      </c>
      <c r="E6">
        <f>POWER(36,6)</f>
        <v>2176782336</v>
      </c>
      <c r="F6">
        <f>C6*E6</f>
        <v>34828517376</v>
      </c>
    </row>
    <row r="7" spans="1:6">
      <c r="A7" t="s">
        <v>11</v>
      </c>
      <c r="B7" t="str">
        <f>MID(B$3,2,1)</f>
        <v>2</v>
      </c>
      <c r="C7" s="1" t="str">
        <f>IF(CODE(B7)&gt;64,CODE(B7)-55,B7)</f>
        <v>2</v>
      </c>
      <c r="D7" t="s">
        <v>9</v>
      </c>
      <c r="E7">
        <f>POWER(36,5)</f>
        <v>60466176</v>
      </c>
      <c r="F7">
        <f t="shared" ref="F7:F12" si="0">C7*E7</f>
        <v>120932352</v>
      </c>
    </row>
    <row r="8" spans="1:6">
      <c r="A8" t="s">
        <v>12</v>
      </c>
      <c r="B8" t="str">
        <f>MID(B$3,3,1)</f>
        <v>S</v>
      </c>
      <c r="C8" s="1">
        <f>IF(CODE(B8)&gt;64,CODE(B8)-55,B8)</f>
        <v>28</v>
      </c>
      <c r="D8" t="s">
        <v>8</v>
      </c>
      <c r="E8">
        <f>POWER(36,4)</f>
        <v>1679616</v>
      </c>
      <c r="F8">
        <f t="shared" si="0"/>
        <v>47029248</v>
      </c>
    </row>
    <row r="9" spans="1:6">
      <c r="A9" t="s">
        <v>13</v>
      </c>
      <c r="B9" t="str">
        <f>MID(B$3,4,1)</f>
        <v>9</v>
      </c>
      <c r="C9" s="1" t="str">
        <f>IF(CODE(B9)&gt;64,CODE(B9)-55,B9)</f>
        <v>9</v>
      </c>
      <c r="D9" t="s">
        <v>7</v>
      </c>
      <c r="E9">
        <f>POWER(36,3)</f>
        <v>46656</v>
      </c>
      <c r="F9">
        <f t="shared" si="0"/>
        <v>419904</v>
      </c>
    </row>
    <row r="10" spans="1:6">
      <c r="A10" t="s">
        <v>14</v>
      </c>
      <c r="B10" t="str">
        <f>MID(B$3,5,1)</f>
        <v>1</v>
      </c>
      <c r="C10" s="1" t="str">
        <f>IF(CODE(B10)&gt;64,CODE(B10)-55,B10)</f>
        <v>1</v>
      </c>
      <c r="D10" t="s">
        <v>6</v>
      </c>
      <c r="E10">
        <f>POWER(36,2)</f>
        <v>1296</v>
      </c>
      <c r="F10">
        <f t="shared" si="0"/>
        <v>1296</v>
      </c>
    </row>
    <row r="11" spans="1:6">
      <c r="A11" t="s">
        <v>15</v>
      </c>
      <c r="B11" t="str">
        <f>MID(B$3,6,1)</f>
        <v>5</v>
      </c>
      <c r="C11" s="1" t="str">
        <f>IF(CODE(B11)&gt;64,CODE(B11)-55,B11)</f>
        <v>5</v>
      </c>
      <c r="D11" t="s">
        <v>5</v>
      </c>
      <c r="E11">
        <f>POWER(36,1)</f>
        <v>36</v>
      </c>
      <c r="F11">
        <f t="shared" si="0"/>
        <v>180</v>
      </c>
    </row>
    <row r="12" spans="1:6">
      <c r="A12" t="s">
        <v>16</v>
      </c>
      <c r="B12" t="str">
        <f>MID(B$3,7,1)</f>
        <v>J</v>
      </c>
      <c r="C12" s="1">
        <f>IF(CODE(B12)&gt;64,CODE(B12)-55,B12)</f>
        <v>19</v>
      </c>
      <c r="D12" t="s">
        <v>4</v>
      </c>
      <c r="E12">
        <f>POWER(36,0)</f>
        <v>1</v>
      </c>
      <c r="F12">
        <f t="shared" si="0"/>
        <v>19</v>
      </c>
    </row>
    <row r="14" spans="1:6">
      <c r="E14" s="2" t="s">
        <v>10</v>
      </c>
      <c r="F14" s="2">
        <f>SUM(F6:F13)</f>
        <v>34996900375</v>
      </c>
    </row>
    <row r="16" spans="1:6">
      <c r="E16" s="4" t="s">
        <v>22</v>
      </c>
      <c r="F16" s="5">
        <f>F14</f>
        <v>34996900375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2012-04-19T13:54:44Z</dcterms:created>
  <dcterms:modified xsi:type="dcterms:W3CDTF">2012-04-19T14:17:58Z</dcterms:modified>
</cp:coreProperties>
</file>